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https://d.docs.live.net/b443dd6360b43128/Work/Performance Management Global Ltd/APM and PM tuition/PM/revision live sessions/budgeting_voltique_Sep 26 week 1/"/>
    </mc:Choice>
  </mc:AlternateContent>
  <xr:revisionPtr revIDLastSave="100" documentId="11_F25DC773A252ABDACC10482E59DD639A5ADE58ED" xr6:coauthVersionLast="47" xr6:coauthVersionMax="47" xr10:uidLastSave="{C675C4CB-9B66-45EF-8F80-15BF03B93378}"/>
  <bookViews>
    <workbookView xWindow="14295" yWindow="0" windowWidth="14610" windowHeight="15585" xr2:uid="{00000000-000D-0000-FFFF-FFFF0000000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1" i="1" l="1"/>
  <c r="E27" i="1"/>
  <c r="F29" i="1"/>
  <c r="F27" i="1"/>
  <c r="F26" i="1"/>
  <c r="E26" i="1"/>
  <c r="I6" i="1"/>
  <c r="I7" i="1"/>
  <c r="I8" i="1"/>
  <c r="I9" i="1"/>
  <c r="I10" i="1"/>
  <c r="I5" i="1"/>
  <c r="E8" i="1"/>
  <c r="F8" i="1"/>
  <c r="G8" i="1"/>
  <c r="D8" i="1"/>
  <c r="B14" i="1"/>
  <c r="G6" i="1"/>
  <c r="E6" i="1"/>
  <c r="F6" i="1"/>
  <c r="D6" i="1"/>
  <c r="B13" i="1"/>
  <c r="E5" i="1"/>
  <c r="F5" i="1"/>
  <c r="G5" i="1" s="1"/>
  <c r="G7" i="1" s="1"/>
  <c r="D5" i="1"/>
  <c r="E9" i="1"/>
  <c r="F9" i="1"/>
  <c r="G9" i="1" s="1"/>
  <c r="D9" i="1"/>
  <c r="E7" i="1"/>
  <c r="E10" i="1" s="1"/>
  <c r="F7" i="1"/>
  <c r="F10" i="1" s="1"/>
  <c r="C10" i="1"/>
  <c r="C7" i="1"/>
  <c r="D7" i="1" l="1"/>
  <c r="D10" i="1" s="1"/>
  <c r="G10" i="1"/>
</calcChain>
</file>

<file path=xl/sharedStrings.xml><?xml version="1.0" encoding="utf-8"?>
<sst xmlns="http://schemas.openxmlformats.org/spreadsheetml/2006/main" count="29" uniqueCount="26">
  <si>
    <t>part a</t>
  </si>
  <si>
    <t>part b</t>
  </si>
  <si>
    <t>Roll YE March /20x6</t>
  </si>
  <si>
    <t>Actual Q1</t>
  </si>
  <si>
    <t>Q2</t>
  </si>
  <si>
    <t>Q3</t>
  </si>
  <si>
    <t>Q4</t>
  </si>
  <si>
    <t>Q1</t>
  </si>
  <si>
    <t>Budget</t>
  </si>
  <si>
    <t>$000s</t>
  </si>
  <si>
    <t>rev</t>
  </si>
  <si>
    <t>Cos</t>
  </si>
  <si>
    <t>GP</t>
  </si>
  <si>
    <t>S&amp;D</t>
  </si>
  <si>
    <t>Admin</t>
  </si>
  <si>
    <t>Op pr</t>
  </si>
  <si>
    <t>W1 CoS</t>
  </si>
  <si>
    <t>W2 S&amp;D</t>
  </si>
  <si>
    <t>Total</t>
  </si>
  <si>
    <t>Y=ax^b</t>
  </si>
  <si>
    <t>a</t>
  </si>
  <si>
    <t>x</t>
  </si>
  <si>
    <t>b</t>
  </si>
  <si>
    <t>Y</t>
  </si>
  <si>
    <t>2nd</t>
  </si>
  <si>
    <t>1st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</si>
</sst>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rgb="FFFFFF00"/>
        <bgColor indexed="64"/>
      </patternFill>
    </fill>
  </fills>
  <borders count="1">
    <border>
      <left/>
      <right/>
      <top/>
      <bottom/>
      <diagonal/>
    </border>
  </borders>
  <cellStyleXfs count="1">
    <xf numFmtId="0" fontId="0" fillId="0" borderId="0"/>
  </cellStyleXfs>
  <cellXfs count="3">
    <xf numFmtId="0" fontId="0" fillId="0" borderId="0" xfId="0"/>
    <xf numFmtId="0" fontId="1" fillId="0" borderId="0" xfId="0" applyFont="1"/>
    <xf numFmtId="0" fontId="1" fillId="2"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104774</xdr:colOff>
      <xdr:row>34</xdr:row>
      <xdr:rowOff>157161</xdr:rowOff>
    </xdr:from>
    <xdr:to>
      <xdr:col>10</xdr:col>
      <xdr:colOff>150812</xdr:colOff>
      <xdr:row>57</xdr:row>
      <xdr:rowOff>142874</xdr:rowOff>
    </xdr:to>
    <xdr:sp macro="" textlink="">
      <xdr:nvSpPr>
        <xdr:cNvPr id="2" name="TextBox 1">
          <a:extLst>
            <a:ext uri="{FF2B5EF4-FFF2-40B4-BE49-F238E27FC236}">
              <a16:creationId xmlns:a16="http://schemas.microsoft.com/office/drawing/2014/main" id="{083C7122-5601-FB0F-2CE7-5257C4409409}"/>
            </a:ext>
          </a:extLst>
        </xdr:cNvPr>
        <xdr:cNvSpPr txBox="1"/>
      </xdr:nvSpPr>
      <xdr:spPr>
        <a:xfrm>
          <a:off x="104774" y="6634161"/>
          <a:ext cx="6157913" cy="436721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t>Part c</a:t>
          </a:r>
        </a:p>
        <a:p>
          <a:r>
            <a:rPr lang="en-GB" sz="1100" b="1">
              <a:solidFill>
                <a:schemeClr val="dk1"/>
              </a:solidFill>
              <a:effectLst/>
              <a:latin typeface="+mn-lt"/>
              <a:ea typeface="+mn-ea"/>
              <a:cs typeface="+mn-cs"/>
            </a:rPr>
            <a:t>Incremental approach</a:t>
          </a:r>
          <a:endParaRPr lang="en-GB" sz="1100">
            <a:solidFill>
              <a:schemeClr val="dk1"/>
            </a:solidFill>
            <a:effectLst/>
            <a:latin typeface="+mn-lt"/>
            <a:ea typeface="+mn-ea"/>
            <a:cs typeface="+mn-cs"/>
          </a:endParaRPr>
        </a:p>
        <a:p>
          <a:r>
            <a:rPr lang="en-GB" sz="1100">
              <a:solidFill>
                <a:schemeClr val="dk1"/>
              </a:solidFill>
              <a:effectLst/>
              <a:latin typeface="+mn-lt"/>
              <a:ea typeface="+mn-ea"/>
              <a:cs typeface="+mn-cs"/>
            </a:rPr>
            <a:t>Incremental budgeting which uses inflation adjusted previous budgeted figures carries forward inefficiencies and out-of-date assumptions. Voltique is a poor fit for this method because its market is moving fast.</a:t>
          </a:r>
        </a:p>
        <a:p>
          <a:r>
            <a:rPr lang="en-GB" sz="1100">
              <a:solidFill>
                <a:schemeClr val="dk1"/>
              </a:solidFill>
              <a:effectLst/>
              <a:latin typeface="+mn-lt"/>
              <a:ea typeface="+mn-ea"/>
              <a:cs typeface="+mn-cs"/>
            </a:rPr>
            <a:t>Rolling budgets would largely address this because each update would use recent actual results and current market information. This breaks the chain of repeatedly carrying forward figures from old budgets so the budget should reflect Voltique’s current costs and market conditions more closely.</a:t>
          </a:r>
        </a:p>
        <a:p>
          <a:endParaRPr lang="en-GB" sz="1100"/>
        </a:p>
        <a:p>
          <a:endParaRPr lang="en-GB" sz="1100"/>
        </a:p>
        <a:p>
          <a:r>
            <a:rPr lang="en-GB" sz="1100" b="1">
              <a:solidFill>
                <a:schemeClr val="dk1"/>
              </a:solidFill>
              <a:effectLst/>
              <a:latin typeface="+mn-lt"/>
              <a:ea typeface="+mn-ea"/>
              <a:cs typeface="+mn-cs"/>
            </a:rPr>
            <a:t>Fixed annual targets </a:t>
          </a:r>
          <a:endParaRPr lang="en-GB" sz="1100">
            <a:solidFill>
              <a:schemeClr val="dk1"/>
            </a:solidFill>
            <a:effectLst/>
            <a:latin typeface="+mn-lt"/>
            <a:ea typeface="+mn-ea"/>
            <a:cs typeface="+mn-cs"/>
          </a:endParaRPr>
        </a:p>
        <a:p>
          <a:r>
            <a:rPr lang="en-GB" sz="1100">
              <a:solidFill>
                <a:schemeClr val="dk1"/>
              </a:solidFill>
              <a:effectLst/>
              <a:latin typeface="+mn-lt"/>
              <a:ea typeface="+mn-ea"/>
              <a:cs typeface="+mn-cs"/>
            </a:rPr>
            <a:t>Fixed annual targets became impossible to hit once rivals entered the market. Targets that no one believes give little useful control and can push managers into poor decisions.</a:t>
          </a:r>
        </a:p>
        <a:p>
          <a:r>
            <a:rPr lang="en-GB" sz="1100">
              <a:solidFill>
                <a:schemeClr val="dk1"/>
              </a:solidFill>
              <a:effectLst/>
              <a:latin typeface="+mn-lt"/>
              <a:ea typeface="+mn-ea"/>
              <a:cs typeface="+mn-cs"/>
            </a:rPr>
            <a:t>Rolling budgets address this well by updating the target each quarter so it stays realistic. Pressure to take damaging action like the Q4 discounting is then much lower.</a:t>
          </a:r>
        </a:p>
        <a:p>
          <a:endParaRPr lang="en-GB" sz="1100" b="1">
            <a:solidFill>
              <a:schemeClr val="dk1"/>
            </a:solidFill>
            <a:effectLst/>
            <a:latin typeface="+mn-lt"/>
            <a:ea typeface="+mn-ea"/>
            <a:cs typeface="+mn-cs"/>
          </a:endParaRPr>
        </a:p>
        <a:p>
          <a:r>
            <a:rPr lang="en-GB" sz="1100" b="1">
              <a:solidFill>
                <a:schemeClr val="dk1"/>
              </a:solidFill>
              <a:effectLst/>
              <a:latin typeface="+mn-lt"/>
              <a:ea typeface="+mn-ea"/>
              <a:cs typeface="+mn-cs"/>
            </a:rPr>
            <a:t>Decisions making</a:t>
          </a:r>
          <a:endParaRPr lang="en-GB" sz="1100">
            <a:solidFill>
              <a:schemeClr val="dk1"/>
            </a:solidFill>
            <a:effectLst/>
            <a:latin typeface="+mn-lt"/>
            <a:ea typeface="+mn-ea"/>
            <a:cs typeface="+mn-cs"/>
          </a:endParaRPr>
        </a:p>
        <a:p>
          <a:r>
            <a:rPr lang="en-GB" sz="1100">
              <a:solidFill>
                <a:schemeClr val="dk1"/>
              </a:solidFill>
              <a:effectLst/>
              <a:latin typeface="+mn-lt"/>
              <a:ea typeface="+mn-ea"/>
              <a:cs typeface="+mn-cs"/>
            </a:rPr>
            <a:t>Decisions were based on old budget figures. The board spent $4m on extra capacity while demand was already falling and that capacity now sits idle.</a:t>
          </a:r>
        </a:p>
        <a:p>
          <a:r>
            <a:rPr lang="en-GB" sz="1100">
              <a:solidFill>
                <a:schemeClr val="dk1"/>
              </a:solidFill>
              <a:effectLst/>
              <a:latin typeface="+mn-lt"/>
              <a:ea typeface="+mn-ea"/>
              <a:cs typeface="+mn-cs"/>
            </a:rPr>
            <a:t>Rolling budgets would largely fix this because choices would rest on the latest forecast. Budgets used for planning and decision making should be current if Voltique wishes to make good decisions for example whether or not to invest in additional capacity.</a:t>
          </a:r>
        </a:p>
        <a:p>
          <a:endParaRPr lang="en-GB" sz="1100"/>
        </a:p>
      </xdr:txBody>
    </xdr:sp>
    <xdr:clientData/>
  </xdr:twoCellAnchor>
  <xdr:twoCellAnchor>
    <xdr:from>
      <xdr:col>0</xdr:col>
      <xdr:colOff>136524</xdr:colOff>
      <xdr:row>58</xdr:row>
      <xdr:rowOff>133350</xdr:rowOff>
    </xdr:from>
    <xdr:to>
      <xdr:col>10</xdr:col>
      <xdr:colOff>222250</xdr:colOff>
      <xdr:row>73</xdr:row>
      <xdr:rowOff>9525</xdr:rowOff>
    </xdr:to>
    <xdr:sp macro="" textlink="">
      <xdr:nvSpPr>
        <xdr:cNvPr id="3" name="TextBox 2">
          <a:extLst>
            <a:ext uri="{FF2B5EF4-FFF2-40B4-BE49-F238E27FC236}">
              <a16:creationId xmlns:a16="http://schemas.microsoft.com/office/drawing/2014/main" id="{96CEAA86-B3B0-5EBC-7C23-A25DB8AF00F0}"/>
            </a:ext>
          </a:extLst>
        </xdr:cNvPr>
        <xdr:cNvSpPr txBox="1"/>
      </xdr:nvSpPr>
      <xdr:spPr>
        <a:xfrm>
          <a:off x="136524" y="11182350"/>
          <a:ext cx="6197601" cy="27336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t>Part d</a:t>
          </a:r>
        </a:p>
        <a:p>
          <a:endParaRPr lang="en-GB" sz="1100"/>
        </a:p>
        <a:p>
          <a:pPr marL="0" marR="0" lvl="0" indent="0" defTabSz="914400" eaLnBrk="1" fontAlgn="auto" latinLnBrk="0" hangingPunct="1">
            <a:lnSpc>
              <a:spcPct val="100000"/>
            </a:lnSpc>
            <a:spcBef>
              <a:spcPts val="0"/>
            </a:spcBef>
            <a:spcAft>
              <a:spcPts val="0"/>
            </a:spcAft>
            <a:buClrTx/>
            <a:buSzTx/>
            <a:buFontTx/>
            <a:buNone/>
            <a:tabLst/>
            <a:defRPr/>
          </a:pPr>
          <a:r>
            <a:rPr lang="en-GB" sz="1100">
              <a:solidFill>
                <a:schemeClr val="dk1"/>
              </a:solidFill>
              <a:effectLst/>
              <a:latin typeface="+mn-lt"/>
              <a:ea typeface="+mn-ea"/>
              <a:cs typeface="+mn-cs"/>
            </a:rPr>
            <a:t>Costs rise because the budget must now be reviewed and extended every quarter rather than being prepared only once a year. This adds ongoing work for the finance team and the managers who supply the figures.</a:t>
          </a:r>
        </a:p>
        <a:p>
          <a:pPr marL="0" marR="0" lvl="0" indent="0" defTabSz="914400" eaLnBrk="1" fontAlgn="auto" latinLnBrk="0" hangingPunct="1">
            <a:lnSpc>
              <a:spcPct val="100000"/>
            </a:lnSpc>
            <a:spcBef>
              <a:spcPts val="0"/>
            </a:spcBef>
            <a:spcAft>
              <a:spcPts val="0"/>
            </a:spcAft>
            <a:buClrTx/>
            <a:buSzTx/>
            <a:buFontTx/>
            <a:buNone/>
            <a:tabLst/>
            <a:defRPr/>
          </a:pPr>
          <a:endParaRPr lang="en-GB"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GB" sz="1100">
              <a:solidFill>
                <a:schemeClr val="dk1"/>
              </a:solidFill>
              <a:effectLst/>
              <a:latin typeface="+mn-lt"/>
              <a:ea typeface="+mn-ea"/>
              <a:cs typeface="+mn-cs"/>
            </a:rPr>
            <a:t>Skills are a further issue as staff are used to a simple yearly update. Re-forecasting properly each quarter is a different task and they will need training to do it well.</a:t>
          </a:r>
        </a:p>
        <a:p>
          <a:pPr marL="0" marR="0" lvl="0" indent="0" defTabSz="914400" eaLnBrk="1" fontAlgn="auto" latinLnBrk="0" hangingPunct="1">
            <a:lnSpc>
              <a:spcPct val="100000"/>
            </a:lnSpc>
            <a:spcBef>
              <a:spcPts val="0"/>
            </a:spcBef>
            <a:spcAft>
              <a:spcPts val="0"/>
            </a:spcAft>
            <a:buClrTx/>
            <a:buSzTx/>
            <a:buFontTx/>
            <a:buNone/>
            <a:tabLst/>
            <a:defRPr/>
          </a:pPr>
          <a:endParaRPr lang="en-GB"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GB" sz="1100">
              <a:solidFill>
                <a:schemeClr val="dk1"/>
              </a:solidFill>
              <a:effectLst/>
              <a:latin typeface="+mn-lt"/>
              <a:ea typeface="+mn-ea"/>
              <a:cs typeface="+mn-cs"/>
            </a:rPr>
            <a:t>Resistance is likely because managers may fear that revised budgets will also be used to change their bonus targets. They may see this as unfair. The reward scheme may need to change alongside the budget.</a:t>
          </a:r>
        </a:p>
        <a:p>
          <a:pPr marL="0" marR="0" lvl="0" indent="0" defTabSz="914400" eaLnBrk="1" fontAlgn="auto" latinLnBrk="0" hangingPunct="1">
            <a:lnSpc>
              <a:spcPct val="100000"/>
            </a:lnSpc>
            <a:spcBef>
              <a:spcPts val="0"/>
            </a:spcBef>
            <a:spcAft>
              <a:spcPts val="0"/>
            </a:spcAft>
            <a:buClrTx/>
            <a:buSzTx/>
            <a:buFontTx/>
            <a:buNone/>
            <a:tabLst/>
            <a:defRPr/>
          </a:pPr>
          <a:endParaRPr lang="en-GB" sz="1100">
            <a:solidFill>
              <a:schemeClr val="dk1"/>
            </a:solidFill>
            <a:effectLst/>
            <a:latin typeface="+mn-lt"/>
            <a:ea typeface="+mn-ea"/>
            <a:cs typeface="+mn-cs"/>
          </a:endParaRPr>
        </a:p>
        <a:p>
          <a:endParaRPr lang="en-GB" sz="1100"/>
        </a:p>
      </xdr:txBody>
    </xdr:sp>
    <xdr:clientData/>
  </xdr:twoCellAnchor>
  <xdr:twoCellAnchor>
    <xdr:from>
      <xdr:col>0</xdr:col>
      <xdr:colOff>163513</xdr:colOff>
      <xdr:row>75</xdr:row>
      <xdr:rowOff>120650</xdr:rowOff>
    </xdr:from>
    <xdr:to>
      <xdr:col>10</xdr:col>
      <xdr:colOff>206375</xdr:colOff>
      <xdr:row>89</xdr:row>
      <xdr:rowOff>149225</xdr:rowOff>
    </xdr:to>
    <xdr:sp macro="" textlink="">
      <xdr:nvSpPr>
        <xdr:cNvPr id="4" name="TextBox 3">
          <a:extLst>
            <a:ext uri="{FF2B5EF4-FFF2-40B4-BE49-F238E27FC236}">
              <a16:creationId xmlns:a16="http://schemas.microsoft.com/office/drawing/2014/main" id="{E9D18AD3-31F5-AD4E-E7CD-FF19950A08FD}"/>
            </a:ext>
          </a:extLst>
        </xdr:cNvPr>
        <xdr:cNvSpPr txBox="1"/>
      </xdr:nvSpPr>
      <xdr:spPr>
        <a:xfrm>
          <a:off x="163513" y="14408150"/>
          <a:ext cx="6154737" cy="26955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t>Part e</a:t>
          </a:r>
        </a:p>
        <a:p>
          <a:pPr marL="0" marR="0" lvl="0" indent="0" defTabSz="914400" eaLnBrk="1" fontAlgn="auto" latinLnBrk="0" hangingPunct="1">
            <a:lnSpc>
              <a:spcPct val="100000"/>
            </a:lnSpc>
            <a:spcBef>
              <a:spcPts val="0"/>
            </a:spcBef>
            <a:spcAft>
              <a:spcPts val="0"/>
            </a:spcAft>
            <a:buClrTx/>
            <a:buSzTx/>
            <a:buFontTx/>
            <a:buNone/>
            <a:tabLst/>
            <a:defRPr/>
          </a:pPr>
          <a:r>
            <a:rPr lang="en-GB" sz="1100">
              <a:solidFill>
                <a:schemeClr val="dk1"/>
              </a:solidFill>
              <a:effectLst/>
              <a:latin typeface="+mn-lt"/>
              <a:ea typeface="+mn-ea"/>
              <a:cs typeface="+mn-cs"/>
            </a:rPr>
            <a:t>Dashboards give up-to-date sales figures for each quarterly re-forecast. Automated data collection also reduces the manual work needed to prepare each update.</a:t>
          </a:r>
        </a:p>
        <a:p>
          <a:pPr marL="0" marR="0" lvl="0" indent="0" defTabSz="914400" eaLnBrk="1" fontAlgn="auto" latinLnBrk="0" hangingPunct="1">
            <a:lnSpc>
              <a:spcPct val="100000"/>
            </a:lnSpc>
            <a:spcBef>
              <a:spcPts val="0"/>
            </a:spcBef>
            <a:spcAft>
              <a:spcPts val="0"/>
            </a:spcAft>
            <a:buClrTx/>
            <a:buSzTx/>
            <a:buFontTx/>
            <a:buNone/>
            <a:tabLst/>
            <a:defRPr/>
          </a:pPr>
          <a:endParaRPr lang="en-GB"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GB" sz="1100">
              <a:solidFill>
                <a:schemeClr val="dk1"/>
              </a:solidFill>
              <a:effectLst/>
              <a:latin typeface="+mn-lt"/>
              <a:ea typeface="+mn-ea"/>
              <a:cs typeface="+mn-cs"/>
            </a:rPr>
            <a:t>Market data feeds show competitor activity and input prices. Analytics tools can use this data to model events such as a new rival or a price rise. This should improve Voltique plan for an uncertain market.</a:t>
          </a:r>
        </a:p>
        <a:p>
          <a:pPr marL="0" marR="0" lvl="0" indent="0" defTabSz="914400" eaLnBrk="1" fontAlgn="auto" latinLnBrk="0" hangingPunct="1">
            <a:lnSpc>
              <a:spcPct val="100000"/>
            </a:lnSpc>
            <a:spcBef>
              <a:spcPts val="0"/>
            </a:spcBef>
            <a:spcAft>
              <a:spcPts val="0"/>
            </a:spcAft>
            <a:buClrTx/>
            <a:buSzTx/>
            <a:buFontTx/>
            <a:buNone/>
            <a:tabLst/>
            <a:defRPr/>
          </a:pPr>
          <a:endParaRPr lang="en-GB" sz="1100">
            <a:solidFill>
              <a:schemeClr val="dk1"/>
            </a:solidFill>
            <a:effectLst/>
            <a:latin typeface="+mn-lt"/>
            <a:ea typeface="+mn-ea"/>
            <a:cs typeface="+mn-cs"/>
          </a:endParaRPr>
        </a:p>
        <a:p>
          <a:endParaRPr lang="en-GB"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31"/>
  <sheetViews>
    <sheetView tabSelected="1" topLeftCell="A34" zoomScale="120" zoomScaleNormal="120" workbookViewId="0">
      <selection activeCell="C5" sqref="C5"/>
    </sheetView>
  </sheetViews>
  <sheetFormatPr defaultRowHeight="15" x14ac:dyDescent="0.25"/>
  <sheetData>
    <row r="1" spans="1:9" x14ac:dyDescent="0.25">
      <c r="A1" s="1" t="s">
        <v>0</v>
      </c>
    </row>
    <row r="2" spans="1:9" x14ac:dyDescent="0.25">
      <c r="A2" t="s">
        <v>2</v>
      </c>
      <c r="C2" t="s">
        <v>9</v>
      </c>
      <c r="D2" t="s">
        <v>8</v>
      </c>
      <c r="E2" t="s">
        <v>8</v>
      </c>
      <c r="F2" t="s">
        <v>8</v>
      </c>
      <c r="G2" t="s">
        <v>8</v>
      </c>
      <c r="I2" t="s">
        <v>18</v>
      </c>
    </row>
    <row r="3" spans="1:9" x14ac:dyDescent="0.25">
      <c r="C3" t="s">
        <v>3</v>
      </c>
      <c r="D3" t="s">
        <v>4</v>
      </c>
      <c r="E3" t="s">
        <v>5</v>
      </c>
      <c r="F3" t="s">
        <v>6</v>
      </c>
      <c r="G3" t="s">
        <v>7</v>
      </c>
    </row>
    <row r="5" spans="1:9" x14ac:dyDescent="0.25">
      <c r="B5" t="s">
        <v>10</v>
      </c>
      <c r="C5">
        <v>9600</v>
      </c>
      <c r="D5">
        <f>C5*1.02</f>
        <v>9792</v>
      </c>
      <c r="E5">
        <f t="shared" ref="E5:G5" si="0">D5*1.02</f>
        <v>9987.84</v>
      </c>
      <c r="F5">
        <f t="shared" si="0"/>
        <v>10187.596800000001</v>
      </c>
      <c r="G5">
        <f t="shared" si="0"/>
        <v>10391.348736000002</v>
      </c>
      <c r="I5">
        <f>SUM(D5:G5)</f>
        <v>40358.785536000003</v>
      </c>
    </row>
    <row r="6" spans="1:9" x14ac:dyDescent="0.25">
      <c r="B6" t="s">
        <v>11</v>
      </c>
      <c r="C6">
        <v>-5568</v>
      </c>
      <c r="D6">
        <f>$B$13*D5</f>
        <v>-5679.36</v>
      </c>
      <c r="E6">
        <f t="shared" ref="E6:G6" si="1">$B$13*E5</f>
        <v>-5792.9471999999996</v>
      </c>
      <c r="F6">
        <f t="shared" si="1"/>
        <v>-5908.8061440000001</v>
      </c>
      <c r="G6">
        <f>$B$13*G5</f>
        <v>-6026.9822668800007</v>
      </c>
      <c r="I6">
        <f t="shared" ref="I6:I10" si="2">SUM(D6:G6)</f>
        <v>-23408.095610879998</v>
      </c>
    </row>
    <row r="7" spans="1:9" x14ac:dyDescent="0.25">
      <c r="B7" t="s">
        <v>12</v>
      </c>
      <c r="C7" s="1">
        <f>SUM(C5:C6)</f>
        <v>4032</v>
      </c>
      <c r="D7" s="1">
        <f t="shared" ref="D7:G7" si="3">SUM(D5:D6)</f>
        <v>4112.6400000000003</v>
      </c>
      <c r="E7" s="1">
        <f t="shared" si="3"/>
        <v>4194.8928000000005</v>
      </c>
      <c r="F7" s="1">
        <f t="shared" si="3"/>
        <v>4278.790656000001</v>
      </c>
      <c r="G7" s="1">
        <f t="shared" si="3"/>
        <v>4364.3664691200011</v>
      </c>
      <c r="I7" s="1">
        <f t="shared" si="2"/>
        <v>16950.689925120001</v>
      </c>
    </row>
    <row r="8" spans="1:9" x14ac:dyDescent="0.25">
      <c r="B8" t="s">
        <v>13</v>
      </c>
      <c r="C8">
        <v>-480</v>
      </c>
      <c r="D8">
        <f>$B$14*D5</f>
        <v>-489.6</v>
      </c>
      <c r="E8">
        <f t="shared" ref="E8:G8" si="4">$B$14*E5</f>
        <v>-499.39200000000005</v>
      </c>
      <c r="F8">
        <f t="shared" si="4"/>
        <v>-509.37984000000006</v>
      </c>
      <c r="G8">
        <f t="shared" si="4"/>
        <v>-519.56743680000011</v>
      </c>
      <c r="I8">
        <f t="shared" si="2"/>
        <v>-2017.9392768000002</v>
      </c>
    </row>
    <row r="9" spans="1:9" x14ac:dyDescent="0.25">
      <c r="B9" t="s">
        <v>14</v>
      </c>
      <c r="C9">
        <v>-1150</v>
      </c>
      <c r="D9">
        <f>C9</f>
        <v>-1150</v>
      </c>
      <c r="E9">
        <f t="shared" ref="E9:G9" si="5">D9</f>
        <v>-1150</v>
      </c>
      <c r="F9">
        <f t="shared" si="5"/>
        <v>-1150</v>
      </c>
      <c r="G9">
        <f t="shared" si="5"/>
        <v>-1150</v>
      </c>
      <c r="I9">
        <f t="shared" si="2"/>
        <v>-4600</v>
      </c>
    </row>
    <row r="10" spans="1:9" x14ac:dyDescent="0.25">
      <c r="B10" t="s">
        <v>15</v>
      </c>
      <c r="C10" s="1">
        <f>SUM(C7:C9)</f>
        <v>2402</v>
      </c>
      <c r="D10" s="1">
        <f t="shared" ref="D10:G10" si="6">SUM(D7:D9)</f>
        <v>2473.0400000000004</v>
      </c>
      <c r="E10" s="1">
        <f t="shared" si="6"/>
        <v>2545.5008000000007</v>
      </c>
      <c r="F10" s="1">
        <f t="shared" si="6"/>
        <v>2619.410816000001</v>
      </c>
      <c r="G10" s="1">
        <f t="shared" si="6"/>
        <v>2694.7990323200011</v>
      </c>
      <c r="I10" s="1">
        <f t="shared" si="2"/>
        <v>10332.750648320003</v>
      </c>
    </row>
    <row r="13" spans="1:9" x14ac:dyDescent="0.25">
      <c r="A13" t="s">
        <v>16</v>
      </c>
      <c r="B13">
        <f>C6/C5</f>
        <v>-0.57999999999999996</v>
      </c>
    </row>
    <row r="14" spans="1:9" x14ac:dyDescent="0.25">
      <c r="A14" t="s">
        <v>17</v>
      </c>
      <c r="B14">
        <f>C8/C5</f>
        <v>-0.05</v>
      </c>
    </row>
    <row r="22" spans="1:6" x14ac:dyDescent="0.25">
      <c r="A22" s="1" t="s">
        <v>1</v>
      </c>
    </row>
    <row r="23" spans="1:6" x14ac:dyDescent="0.25">
      <c r="B23" t="s">
        <v>19</v>
      </c>
    </row>
    <row r="25" spans="1:6" x14ac:dyDescent="0.25">
      <c r="B25" t="s">
        <v>20</v>
      </c>
      <c r="C25" t="s">
        <v>21</v>
      </c>
      <c r="D25" t="s">
        <v>22</v>
      </c>
      <c r="E25" t="s">
        <v>23</v>
      </c>
    </row>
    <row r="26" spans="1:6" x14ac:dyDescent="0.25">
      <c r="A26" t="s">
        <v>24</v>
      </c>
      <c r="B26">
        <v>8000</v>
      </c>
      <c r="C26">
        <v>2</v>
      </c>
      <c r="D26">
        <v>-0.32192799999999999</v>
      </c>
      <c r="E26">
        <f>B26*(C26^D26)</f>
        <v>6400.0004209338231</v>
      </c>
      <c r="F26">
        <f>E26*C26</f>
        <v>12800.000841867646</v>
      </c>
    </row>
    <row r="27" spans="1:6" x14ac:dyDescent="0.25">
      <c r="A27" t="s">
        <v>25</v>
      </c>
      <c r="B27">
        <v>8000</v>
      </c>
      <c r="C27">
        <v>1</v>
      </c>
      <c r="D27">
        <v>-0.32192799999999999</v>
      </c>
      <c r="E27">
        <f>B27*(C27^D27)</f>
        <v>8000</v>
      </c>
      <c r="F27">
        <f>E27*C27</f>
        <v>8000</v>
      </c>
    </row>
    <row r="29" spans="1:6" x14ac:dyDescent="0.25">
      <c r="F29">
        <f>F26-F27</f>
        <v>4800.0008418676462</v>
      </c>
    </row>
    <row r="30" spans="1:6" x14ac:dyDescent="0.25">
      <c r="F30">
        <v>12</v>
      </c>
    </row>
    <row r="31" spans="1:6" x14ac:dyDescent="0.25">
      <c r="F31" s="2">
        <f>F30*F29</f>
        <v>57600.010102411754</v>
      </c>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RICHARD GUYVER</dc:creator>
  <cp:lastModifiedBy>RICHARD GUYVER</cp:lastModifiedBy>
  <dcterms:created xsi:type="dcterms:W3CDTF">2015-06-05T18:17:20Z</dcterms:created>
  <dcterms:modified xsi:type="dcterms:W3CDTF">2026-08-09T19:13:56Z</dcterms:modified>
</cp:coreProperties>
</file>